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255"/>
  </bookViews>
  <sheets>
    <sheet name="Letter format" sheetId="1" r:id="rId1"/>
    <sheet name="Kneeboard format" sheetId="2" r:id="rId2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3"/>
  <c r="N3" i="2" s="1"/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3"/>
  <c r="M3" i="2" s="1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3"/>
  <c r="K3" i="2" s="1"/>
  <c r="M1"/>
  <c r="M9"/>
  <c r="L9"/>
  <c r="N24"/>
  <c r="K14"/>
  <c r="K18"/>
  <c r="N1" i="1"/>
  <c r="N1" i="2" s="1"/>
  <c r="N4"/>
  <c r="N8"/>
  <c r="N12"/>
  <c r="N16"/>
  <c r="N20"/>
  <c r="I2"/>
  <c r="J2"/>
  <c r="I3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G2"/>
  <c r="H2"/>
  <c r="B3"/>
  <c r="C3"/>
  <c r="D3"/>
  <c r="E3"/>
  <c r="F3"/>
  <c r="G3"/>
  <c r="H3"/>
  <c r="B4"/>
  <c r="C4"/>
  <c r="D4"/>
  <c r="E4"/>
  <c r="F4"/>
  <c r="G4"/>
  <c r="H4"/>
  <c r="B5"/>
  <c r="C5"/>
  <c r="D5"/>
  <c r="E5"/>
  <c r="F5"/>
  <c r="G5"/>
  <c r="H5"/>
  <c r="B6"/>
  <c r="C6"/>
  <c r="D6"/>
  <c r="E6"/>
  <c r="F6"/>
  <c r="G6"/>
  <c r="H6"/>
  <c r="B7"/>
  <c r="C7"/>
  <c r="D7"/>
  <c r="E7"/>
  <c r="F7"/>
  <c r="G7"/>
  <c r="H7"/>
  <c r="B8"/>
  <c r="C8"/>
  <c r="D8"/>
  <c r="E8"/>
  <c r="F8"/>
  <c r="G8"/>
  <c r="H8"/>
  <c r="B9"/>
  <c r="C9"/>
  <c r="D9"/>
  <c r="E9"/>
  <c r="F9"/>
  <c r="G9"/>
  <c r="H9"/>
  <c r="B10"/>
  <c r="C10"/>
  <c r="D10"/>
  <c r="E10"/>
  <c r="F10"/>
  <c r="G10"/>
  <c r="H10"/>
  <c r="B11"/>
  <c r="C11"/>
  <c r="D11"/>
  <c r="E11"/>
  <c r="F11"/>
  <c r="G11"/>
  <c r="H11"/>
  <c r="B12"/>
  <c r="C12"/>
  <c r="D12"/>
  <c r="E12"/>
  <c r="F12"/>
  <c r="G12"/>
  <c r="H12"/>
  <c r="B13"/>
  <c r="C13"/>
  <c r="D13"/>
  <c r="E13"/>
  <c r="F13"/>
  <c r="G13"/>
  <c r="H13"/>
  <c r="B14"/>
  <c r="C14"/>
  <c r="D14"/>
  <c r="E14"/>
  <c r="F14"/>
  <c r="G14"/>
  <c r="H14"/>
  <c r="B15"/>
  <c r="C15"/>
  <c r="D15"/>
  <c r="E15"/>
  <c r="F15"/>
  <c r="G15"/>
  <c r="H15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B19"/>
  <c r="C19"/>
  <c r="D19"/>
  <c r="E19"/>
  <c r="F19"/>
  <c r="G19"/>
  <c r="H19"/>
  <c r="B20"/>
  <c r="C20"/>
  <c r="D20"/>
  <c r="E20"/>
  <c r="F20"/>
  <c r="G20"/>
  <c r="H20"/>
  <c r="B21"/>
  <c r="C21"/>
  <c r="D21"/>
  <c r="E21"/>
  <c r="F21"/>
  <c r="G21"/>
  <c r="H21"/>
  <c r="B22"/>
  <c r="C22"/>
  <c r="D22"/>
  <c r="E22"/>
  <c r="F22"/>
  <c r="G22"/>
  <c r="H22"/>
  <c r="B23"/>
  <c r="C23"/>
  <c r="D23"/>
  <c r="E23"/>
  <c r="F23"/>
  <c r="G23"/>
  <c r="H23"/>
  <c r="B24"/>
  <c r="C24"/>
  <c r="D24"/>
  <c r="E24"/>
  <c r="F24"/>
  <c r="G24"/>
  <c r="H24"/>
  <c r="B25"/>
  <c r="C25"/>
  <c r="D25"/>
  <c r="E25"/>
  <c r="F25"/>
  <c r="G25"/>
  <c r="H25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1"/>
  <c r="L24"/>
  <c r="K24"/>
  <c r="M24"/>
  <c r="L13"/>
  <c r="N13"/>
  <c r="K13"/>
  <c r="M13"/>
  <c r="L3"/>
  <c r="K4"/>
  <c r="L4"/>
  <c r="M4"/>
  <c r="K5"/>
  <c r="L5"/>
  <c r="M5"/>
  <c r="N5"/>
  <c r="K6"/>
  <c r="L6"/>
  <c r="M6"/>
  <c r="N6"/>
  <c r="K7"/>
  <c r="L7"/>
  <c r="M7"/>
  <c r="N7"/>
  <c r="K8"/>
  <c r="L8"/>
  <c r="M8"/>
  <c r="K9"/>
  <c r="N9"/>
  <c r="K10"/>
  <c r="L10"/>
  <c r="M10"/>
  <c r="N10"/>
  <c r="K11"/>
  <c r="L11"/>
  <c r="M11"/>
  <c r="N11"/>
  <c r="K12"/>
  <c r="L12"/>
  <c r="M12"/>
  <c r="L14"/>
  <c r="M14"/>
  <c r="N14"/>
  <c r="K15"/>
  <c r="L15"/>
  <c r="M15"/>
  <c r="N15"/>
  <c r="K16"/>
  <c r="L16"/>
  <c r="M16"/>
  <c r="K17"/>
  <c r="L17"/>
  <c r="M17"/>
  <c r="N17"/>
  <c r="L18"/>
  <c r="M18"/>
  <c r="N18"/>
  <c r="K19"/>
  <c r="L19"/>
  <c r="M19"/>
  <c r="N19"/>
  <c r="K20"/>
  <c r="L20"/>
  <c r="M20"/>
  <c r="K21"/>
  <c r="L21"/>
  <c r="M21"/>
  <c r="N21"/>
  <c r="K22"/>
  <c r="L22"/>
  <c r="M22"/>
  <c r="N22"/>
  <c r="K23"/>
  <c r="L23"/>
  <c r="M23"/>
  <c r="N23"/>
  <c r="K25"/>
  <c r="L25"/>
  <c r="M25"/>
  <c r="N25"/>
</calcChain>
</file>

<file path=xl/sharedStrings.xml><?xml version="1.0" encoding="utf-8"?>
<sst xmlns="http://schemas.openxmlformats.org/spreadsheetml/2006/main" count="185" uniqueCount="55">
  <si>
    <t>Departure</t>
  </si>
  <si>
    <t>Destination</t>
  </si>
  <si>
    <t>No</t>
  </si>
  <si>
    <t>Yes</t>
  </si>
  <si>
    <t>Distance (NM)</t>
  </si>
  <si>
    <t>Dep local?</t>
  </si>
  <si>
    <t>Dest local?</t>
  </si>
  <si>
    <t>Dep</t>
  </si>
  <si>
    <t>Dest</t>
  </si>
  <si>
    <t>Dist (NM)</t>
  </si>
  <si>
    <t>Dep Alt</t>
  </si>
  <si>
    <t>Dest Alt</t>
  </si>
  <si>
    <t>Hgst Obst</t>
  </si>
  <si>
    <t>JMH</t>
  </si>
  <si>
    <t>KMRB</t>
  </si>
  <si>
    <t>MAR</t>
  </si>
  <si>
    <t>HAG</t>
  </si>
  <si>
    <t>FRFX</t>
  </si>
  <si>
    <t>WIN</t>
  </si>
  <si>
    <t>HMH</t>
  </si>
  <si>
    <t>BKL</t>
  </si>
  <si>
    <t>CMB</t>
  </si>
  <si>
    <t>WVU</t>
  </si>
  <si>
    <t>JH</t>
  </si>
  <si>
    <t>KJYO</t>
  </si>
  <si>
    <t>WHC</t>
  </si>
  <si>
    <t>WRAMC</t>
  </si>
  <si>
    <t>Dep mtns?</t>
  </si>
  <si>
    <t>Dest mtns?</t>
  </si>
  <si>
    <t>Day</t>
  </si>
  <si>
    <t>Local</t>
  </si>
  <si>
    <t>XC</t>
  </si>
  <si>
    <t>Nonmountainous</t>
  </si>
  <si>
    <t>Mountainous</t>
  </si>
  <si>
    <t>Ceiling</t>
  </si>
  <si>
    <t>•Result of ceiling calculation rounded up to nearest hundred feet to correspond with standard ceiling measurements/forecasts.</t>
  </si>
  <si>
    <t>Last update:</t>
  </si>
  <si>
    <t>Visibility</t>
  </si>
  <si>
    <t>Dep mins (d)</t>
  </si>
  <si>
    <t>Dest mins (d)</t>
  </si>
  <si>
    <t>Dep mins (n)</t>
  </si>
  <si>
    <t>Dest mins (n)</t>
  </si>
  <si>
    <t>Highest obstacle</t>
  </si>
  <si>
    <t>Departure altitude</t>
  </si>
  <si>
    <t>Destination altitude</t>
  </si>
  <si>
    <t>Dep mins (day)</t>
  </si>
  <si>
    <t>Dest mins (day)</t>
  </si>
  <si>
    <t>Dep mins (night)</t>
  </si>
  <si>
    <t>Dest mins (night)</t>
  </si>
  <si>
    <t>•Night ceilings assume NVGs in use: add 500' for night ceilings if unaided in mountainous terrain. Add 200' if in nonmountainous terrain in the local area.</t>
  </si>
  <si>
    <t>•Ceiling computation: Highest obstacle + minimum ceiling - (departure or destination) altitude</t>
  </si>
  <si>
    <t>Example (Departure ceiling for a day flight from KMRB to FRFX): 1460 + 800 - 565 = 1695, rounded up to 1700</t>
  </si>
  <si>
    <t>Common Routes (FOR REFERENCE ONLY)</t>
  </si>
  <si>
    <t>Night aided</t>
  </si>
  <si>
    <t>Night unaided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</si>
</sst>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8"/>
        <bgColor indexed="24"/>
      </patternFill>
    </fill>
    <fill>
      <patternFill patternType="solid">
        <fgColor indexed="8"/>
        <bgColor indexed="64"/>
      </patternFill>
    </fill>
    <fill>
      <patternFill patternType="solid">
        <fgColor theme="0" tint="-0.14996795556505021"/>
        <bgColor indexed="24"/>
      </patternFill>
    </fill>
    <fill>
      <patternFill patternType="solid">
        <fgColor theme="0"/>
        <bgColor indexed="2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/>
    <xf numFmtId="14" fontId="0" fillId="0" borderId="0" xfId="0" applyNumberFormat="1" applyFont="1" applyAlignment="1">
      <alignment horizontal="right"/>
    </xf>
    <xf numFmtId="0" fontId="0" fillId="0" borderId="12" xfId="0" applyFont="1" applyBorder="1"/>
    <xf numFmtId="0" fontId="0" fillId="0" borderId="11" xfId="0" applyFont="1" applyBorder="1"/>
    <xf numFmtId="0" fontId="0" fillId="0" borderId="13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right"/>
    </xf>
    <xf numFmtId="0" fontId="0" fillId="0" borderId="17" xfId="0" applyBorder="1"/>
    <xf numFmtId="0" fontId="0" fillId="0" borderId="17" xfId="0" applyFont="1" applyBorder="1"/>
    <xf numFmtId="0" fontId="0" fillId="0" borderId="17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Fo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A33" sqref="A33"/>
    </sheetView>
  </sheetViews>
  <sheetFormatPr defaultColWidth="11.5703125" defaultRowHeight="12.75"/>
  <cols>
    <col min="1" max="1" width="12.5703125" style="1" bestFit="1" customWidth="1"/>
    <col min="2" max="2" width="11.140625" style="1" bestFit="1" customWidth="1"/>
    <col min="3" max="3" width="8.7109375" style="1" bestFit="1" customWidth="1"/>
    <col min="4" max="4" width="8.85546875" style="1" bestFit="1" customWidth="1"/>
    <col min="5" max="5" width="10" style="1" customWidth="1"/>
    <col min="6" max="6" width="11.42578125" style="1" customWidth="1"/>
    <col min="7" max="7" width="6.5703125" style="1" customWidth="1"/>
    <col min="8" max="10" width="6.7109375" style="1" customWidth="1"/>
    <col min="11" max="11" width="9.140625" style="1" customWidth="1"/>
    <col min="12" max="12" width="9.42578125" style="1" customWidth="1"/>
    <col min="13" max="13" width="9.140625" style="1" customWidth="1"/>
    <col min="14" max="14" width="10.140625" style="1" bestFit="1" customWidth="1"/>
    <col min="15" max="16384" width="11.5703125" style="1"/>
  </cols>
  <sheetData>
    <row r="1" spans="1:16" ht="13.5" thickBot="1">
      <c r="A1" s="51" t="s">
        <v>52</v>
      </c>
      <c r="B1" s="51"/>
      <c r="C1" s="51"/>
      <c r="D1" s="51"/>
      <c r="E1" s="51"/>
      <c r="F1" s="51"/>
      <c r="G1" s="2"/>
      <c r="L1" s="20"/>
      <c r="M1" s="20" t="s">
        <v>36</v>
      </c>
      <c r="N1" s="28">
        <f ca="1">TODAY()</f>
        <v>41994</v>
      </c>
    </row>
    <row r="2" spans="1:16" s="7" customFormat="1" ht="27.75" customHeight="1" thickBot="1">
      <c r="A2" s="12" t="s">
        <v>0</v>
      </c>
      <c r="B2" s="13" t="s">
        <v>1</v>
      </c>
      <c r="C2" s="13" t="s">
        <v>4</v>
      </c>
      <c r="D2" s="13" t="s">
        <v>42</v>
      </c>
      <c r="E2" s="13" t="s">
        <v>43</v>
      </c>
      <c r="F2" s="13" t="s">
        <v>44</v>
      </c>
      <c r="G2" s="13" t="s">
        <v>5</v>
      </c>
      <c r="H2" s="13" t="s">
        <v>6</v>
      </c>
      <c r="I2" s="13" t="s">
        <v>27</v>
      </c>
      <c r="J2" s="13" t="s">
        <v>28</v>
      </c>
      <c r="K2" s="47" t="s">
        <v>45</v>
      </c>
      <c r="L2" s="47" t="s">
        <v>46</v>
      </c>
      <c r="M2" s="47" t="s">
        <v>47</v>
      </c>
      <c r="N2" s="48" t="s">
        <v>48</v>
      </c>
    </row>
    <row r="3" spans="1:16" s="3" customFormat="1" ht="15" customHeight="1">
      <c r="A3" s="32" t="s">
        <v>20</v>
      </c>
      <c r="B3" s="17" t="s">
        <v>18</v>
      </c>
      <c r="C3" s="17">
        <v>27</v>
      </c>
      <c r="D3" s="17">
        <v>1255</v>
      </c>
      <c r="E3" s="17">
        <v>841</v>
      </c>
      <c r="F3" s="17">
        <v>829</v>
      </c>
      <c r="G3" s="17" t="s">
        <v>3</v>
      </c>
      <c r="H3" s="17" t="s">
        <v>3</v>
      </c>
      <c r="I3" s="17" t="s">
        <v>3</v>
      </c>
      <c r="J3" s="17" t="s">
        <v>3</v>
      </c>
      <c r="K3" s="49" t="str">
        <f>ROUNDUP($D3+IF($G3="Yes",IF($I3="Yes", $D$30, $B$30), IF($I3="Yes", $E$30, $C$30))-$E3, -2)&amp;"/"&amp;IF($G3="Yes",IF($I3="Yes", $H$30, $F$30), IF($I3="Yes", $I$30, $G$30))</f>
        <v>1300/3</v>
      </c>
      <c r="L3" s="49" t="str">
        <f t="shared" ref="L3:L25" si="0">ROUNDUP($D3+IF($H3="Yes",IF($J3="Yes", $D$30, $B$30), IF($J3="Yes", $E$30, $C$30))-$F3, -2)&amp;"/"&amp;IF($H3="Yes",IF($J3="Yes", $H$30, $F$30), IF($J3="Yes", $I$30, $G$30))</f>
        <v>1300/3</v>
      </c>
      <c r="M3" s="49" t="str">
        <f>ROUNDUP($D3+IF($G3="Yes",IF($I3="Yes", $D$31, $B$31), IF($I3="Yes", $E$31, $C$31))-$E3, -2)&amp;"/"&amp;IF($G3="Yes",IF($I3="Yes", $H$31, $F$31), IF($I3="Yes", $I$31, $G$31))</f>
        <v>1500/3</v>
      </c>
      <c r="N3" s="50" t="str">
        <f t="shared" ref="N3:N25" si="1">ROUNDUP($D3+IF($H3="Yes",IF($J3="Yes", $D$31, $B$31), IF($J3="Yes", $E$31, $C$31))-$F3, -2)&amp;"/"&amp;IF($H3="Yes",IF($J3="Yes", $H$31, $F$31), IF($J3="Yes", $I$31, $G$31))</f>
        <v>1500/3</v>
      </c>
      <c r="P3" s="16"/>
    </row>
    <row r="4" spans="1:16" s="3" customFormat="1" ht="15" customHeight="1">
      <c r="A4" s="33" t="s">
        <v>21</v>
      </c>
      <c r="B4" s="8" t="s">
        <v>17</v>
      </c>
      <c r="C4" s="8">
        <v>84</v>
      </c>
      <c r="D4" s="8">
        <v>2237</v>
      </c>
      <c r="E4" s="8">
        <v>834</v>
      </c>
      <c r="F4" s="8">
        <v>370</v>
      </c>
      <c r="G4" s="8" t="s">
        <v>2</v>
      </c>
      <c r="H4" s="8" t="s">
        <v>2</v>
      </c>
      <c r="I4" s="8" t="s">
        <v>3</v>
      </c>
      <c r="J4" s="8" t="s">
        <v>2</v>
      </c>
      <c r="K4" s="40" t="str">
        <f t="shared" ref="K4:K25" si="2">ROUNDUP($D4+IF($G4="Yes",IF($I4="Yes", $D$30, $B$30), IF($I4="Yes", $E$30, $C$30))-$E4, -2)&amp;"/"&amp;IF($G4="Yes",IF($I4="Yes", $H$30, $F$30), IF($I4="Yes", $I$30, $G$30))</f>
        <v>2500/3</v>
      </c>
      <c r="L4" s="40" t="str">
        <f t="shared" si="0"/>
        <v>2700/3</v>
      </c>
      <c r="M4" s="40" t="str">
        <f t="shared" ref="M4:M25" si="3">ROUNDUP($D4+IF($G4="Yes",IF($I4="Yes", $D$31, $B$31), IF($I4="Yes", $E$31, $C$31))-$E4, -2)&amp;"/"&amp;IF($G4="Yes",IF($I4="Yes", $H$31, $F$31), IF($I4="Yes", $I$31, $G$31))</f>
        <v>2500/5</v>
      </c>
      <c r="N4" s="41" t="str">
        <f t="shared" si="1"/>
        <v>2900/3</v>
      </c>
      <c r="P4" s="16"/>
    </row>
    <row r="5" spans="1:16" s="3" customFormat="1" ht="15" customHeight="1">
      <c r="A5" s="32" t="s">
        <v>21</v>
      </c>
      <c r="B5" s="17" t="s">
        <v>22</v>
      </c>
      <c r="C5" s="17">
        <v>57</v>
      </c>
      <c r="D5" s="17">
        <v>3031</v>
      </c>
      <c r="E5" s="17">
        <v>834</v>
      </c>
      <c r="F5" s="17">
        <v>1089</v>
      </c>
      <c r="G5" s="17" t="s">
        <v>2</v>
      </c>
      <c r="H5" s="17" t="s">
        <v>2</v>
      </c>
      <c r="I5" s="17" t="s">
        <v>3</v>
      </c>
      <c r="J5" s="17" t="s">
        <v>3</v>
      </c>
      <c r="K5" s="18" t="str">
        <f t="shared" si="2"/>
        <v>3200/3</v>
      </c>
      <c r="L5" s="18" t="str">
        <f t="shared" si="0"/>
        <v>3000/3</v>
      </c>
      <c r="M5" s="18" t="str">
        <f t="shared" si="3"/>
        <v>3200/5</v>
      </c>
      <c r="N5" s="38" t="str">
        <f t="shared" si="1"/>
        <v>3000/5</v>
      </c>
      <c r="P5" s="16"/>
    </row>
    <row r="6" spans="1:16" s="3" customFormat="1" ht="15" customHeight="1">
      <c r="A6" s="33" t="s">
        <v>16</v>
      </c>
      <c r="B6" s="8" t="s">
        <v>17</v>
      </c>
      <c r="C6" s="8">
        <v>50</v>
      </c>
      <c r="D6" s="8">
        <v>1758</v>
      </c>
      <c r="E6" s="8">
        <v>567</v>
      </c>
      <c r="F6" s="8">
        <v>370</v>
      </c>
      <c r="G6" s="8" t="s">
        <v>2</v>
      </c>
      <c r="H6" s="8" t="s">
        <v>3</v>
      </c>
      <c r="I6" s="8" t="s">
        <v>3</v>
      </c>
      <c r="J6" s="8" t="s">
        <v>2</v>
      </c>
      <c r="K6" s="40" t="str">
        <f t="shared" si="2"/>
        <v>2200/3</v>
      </c>
      <c r="L6" s="40" t="str">
        <f t="shared" si="0"/>
        <v>2200/2</v>
      </c>
      <c r="M6" s="40" t="str">
        <f t="shared" si="3"/>
        <v>2200/5</v>
      </c>
      <c r="N6" s="41" t="str">
        <f t="shared" si="1"/>
        <v>2200/3</v>
      </c>
      <c r="P6" s="16"/>
    </row>
    <row r="7" spans="1:16" s="3" customFormat="1" ht="15" customHeight="1">
      <c r="A7" s="32" t="s">
        <v>19</v>
      </c>
      <c r="B7" s="17" t="s">
        <v>18</v>
      </c>
      <c r="C7" s="17">
        <v>30</v>
      </c>
      <c r="D7" s="17">
        <v>2293</v>
      </c>
      <c r="E7" s="17">
        <v>758</v>
      </c>
      <c r="F7" s="17">
        <v>829</v>
      </c>
      <c r="G7" s="17" t="s">
        <v>2</v>
      </c>
      <c r="H7" s="17" t="s">
        <v>3</v>
      </c>
      <c r="I7" s="17" t="s">
        <v>3</v>
      </c>
      <c r="J7" s="17" t="s">
        <v>3</v>
      </c>
      <c r="K7" s="18" t="str">
        <f t="shared" si="2"/>
        <v>2600/3</v>
      </c>
      <c r="L7" s="18" t="str">
        <f t="shared" si="0"/>
        <v>2300/3</v>
      </c>
      <c r="M7" s="18" t="str">
        <f t="shared" si="3"/>
        <v>2600/5</v>
      </c>
      <c r="N7" s="38" t="str">
        <f t="shared" si="1"/>
        <v>2500/3</v>
      </c>
      <c r="P7" s="16"/>
    </row>
    <row r="8" spans="1:16" s="3" customFormat="1" ht="15" customHeight="1">
      <c r="A8" s="33" t="s">
        <v>13</v>
      </c>
      <c r="B8" s="8" t="s">
        <v>17</v>
      </c>
      <c r="C8" s="8">
        <v>39</v>
      </c>
      <c r="D8" s="8">
        <v>1460</v>
      </c>
      <c r="E8" s="8">
        <v>532</v>
      </c>
      <c r="F8" s="8">
        <v>370</v>
      </c>
      <c r="G8" s="8" t="s">
        <v>3</v>
      </c>
      <c r="H8" s="8" t="s">
        <v>2</v>
      </c>
      <c r="I8" s="8" t="s">
        <v>3</v>
      </c>
      <c r="J8" s="8" t="s">
        <v>2</v>
      </c>
      <c r="K8" s="40" t="str">
        <f t="shared" si="2"/>
        <v>1800/3</v>
      </c>
      <c r="L8" s="40" t="str">
        <f t="shared" si="0"/>
        <v>1900/3</v>
      </c>
      <c r="M8" s="40" t="str">
        <f t="shared" si="3"/>
        <v>2000/3</v>
      </c>
      <c r="N8" s="41" t="str">
        <f t="shared" si="1"/>
        <v>2100/3</v>
      </c>
      <c r="P8" s="16"/>
    </row>
    <row r="9" spans="1:16" s="3" customFormat="1" ht="15" customHeight="1">
      <c r="A9" s="32" t="s">
        <v>13</v>
      </c>
      <c r="B9" s="17" t="s">
        <v>18</v>
      </c>
      <c r="C9" s="17">
        <v>15</v>
      </c>
      <c r="D9" s="17">
        <v>920</v>
      </c>
      <c r="E9" s="17">
        <v>532</v>
      </c>
      <c r="F9" s="17">
        <v>829</v>
      </c>
      <c r="G9" s="17" t="s">
        <v>3</v>
      </c>
      <c r="H9" s="17" t="s">
        <v>3</v>
      </c>
      <c r="I9" s="17" t="s">
        <v>3</v>
      </c>
      <c r="J9" s="17" t="s">
        <v>3</v>
      </c>
      <c r="K9" s="18" t="str">
        <f t="shared" si="2"/>
        <v>1200/3</v>
      </c>
      <c r="L9" s="18" t="str">
        <f t="shared" si="0"/>
        <v>900/3</v>
      </c>
      <c r="M9" s="18" t="str">
        <f t="shared" si="3"/>
        <v>1400/3</v>
      </c>
      <c r="N9" s="38" t="str">
        <f t="shared" si="1"/>
        <v>1100/3</v>
      </c>
      <c r="P9" s="16"/>
    </row>
    <row r="10" spans="1:16" s="3" customFormat="1" ht="15" customHeight="1">
      <c r="A10" s="33" t="s">
        <v>24</v>
      </c>
      <c r="B10" s="8" t="s">
        <v>14</v>
      </c>
      <c r="C10" s="8">
        <v>28</v>
      </c>
      <c r="D10" s="8">
        <v>1531</v>
      </c>
      <c r="E10" s="8">
        <v>389</v>
      </c>
      <c r="F10" s="8">
        <v>565</v>
      </c>
      <c r="G10" s="8" t="s">
        <v>3</v>
      </c>
      <c r="H10" s="8" t="s">
        <v>3</v>
      </c>
      <c r="I10" s="8" t="s">
        <v>2</v>
      </c>
      <c r="J10" s="8" t="s">
        <v>3</v>
      </c>
      <c r="K10" s="40" t="str">
        <f t="shared" si="2"/>
        <v>2000/2</v>
      </c>
      <c r="L10" s="40" t="str">
        <f t="shared" si="0"/>
        <v>1800/3</v>
      </c>
      <c r="M10" s="40" t="str">
        <f t="shared" si="3"/>
        <v>2000/3</v>
      </c>
      <c r="N10" s="41" t="str">
        <f t="shared" si="1"/>
        <v>2000/3</v>
      </c>
      <c r="P10" s="16"/>
    </row>
    <row r="11" spans="1:16" s="3" customFormat="1" ht="15" customHeight="1">
      <c r="A11" s="32" t="s">
        <v>14</v>
      </c>
      <c r="B11" s="17" t="s">
        <v>13</v>
      </c>
      <c r="C11" s="17">
        <v>8</v>
      </c>
      <c r="D11" s="17">
        <v>920</v>
      </c>
      <c r="E11" s="17">
        <v>565</v>
      </c>
      <c r="F11" s="17">
        <v>532</v>
      </c>
      <c r="G11" s="17" t="s">
        <v>3</v>
      </c>
      <c r="H11" s="17" t="s">
        <v>3</v>
      </c>
      <c r="I11" s="17" t="s">
        <v>3</v>
      </c>
      <c r="J11" s="17" t="s">
        <v>3</v>
      </c>
      <c r="K11" s="18" t="str">
        <f t="shared" si="2"/>
        <v>1200/3</v>
      </c>
      <c r="L11" s="18" t="str">
        <f t="shared" si="0"/>
        <v>1200/3</v>
      </c>
      <c r="M11" s="18" t="str">
        <f t="shared" si="3"/>
        <v>1400/3</v>
      </c>
      <c r="N11" s="38" t="str">
        <f t="shared" si="1"/>
        <v>1400/3</v>
      </c>
      <c r="P11" s="16"/>
    </row>
    <row r="12" spans="1:16" s="3" customFormat="1" ht="15" customHeight="1">
      <c r="A12" s="33" t="s">
        <v>14</v>
      </c>
      <c r="B12" s="8" t="s">
        <v>15</v>
      </c>
      <c r="C12" s="8">
        <v>5</v>
      </c>
      <c r="D12" s="8">
        <v>934</v>
      </c>
      <c r="E12" s="8">
        <v>565</v>
      </c>
      <c r="F12" s="8">
        <v>546</v>
      </c>
      <c r="G12" s="8" t="s">
        <v>3</v>
      </c>
      <c r="H12" s="8" t="s">
        <v>3</v>
      </c>
      <c r="I12" s="8" t="s">
        <v>3</v>
      </c>
      <c r="J12" s="8" t="s">
        <v>3</v>
      </c>
      <c r="K12" s="40" t="str">
        <f t="shared" si="2"/>
        <v>1200/3</v>
      </c>
      <c r="L12" s="40" t="str">
        <f t="shared" si="0"/>
        <v>1200/3</v>
      </c>
      <c r="M12" s="40" t="str">
        <f t="shared" si="3"/>
        <v>1400/3</v>
      </c>
      <c r="N12" s="41" t="str">
        <f t="shared" si="1"/>
        <v>1400/3</v>
      </c>
      <c r="P12" s="16"/>
    </row>
    <row r="13" spans="1:16" s="3" customFormat="1" ht="15" customHeight="1">
      <c r="A13" s="32" t="s">
        <v>14</v>
      </c>
      <c r="B13" s="17" t="s">
        <v>18</v>
      </c>
      <c r="C13" s="17">
        <v>16</v>
      </c>
      <c r="D13" s="17">
        <v>796</v>
      </c>
      <c r="E13" s="17">
        <v>565</v>
      </c>
      <c r="F13" s="17">
        <v>829</v>
      </c>
      <c r="G13" s="17" t="s">
        <v>3</v>
      </c>
      <c r="H13" s="17" t="s">
        <v>3</v>
      </c>
      <c r="I13" s="17" t="s">
        <v>3</v>
      </c>
      <c r="J13" s="17" t="s">
        <v>3</v>
      </c>
      <c r="K13" s="18" t="str">
        <f t="shared" si="2"/>
        <v>1100/3</v>
      </c>
      <c r="L13" s="18" t="str">
        <f t="shared" si="0"/>
        <v>800/3</v>
      </c>
      <c r="M13" s="18" t="str">
        <f t="shared" si="3"/>
        <v>1300/3</v>
      </c>
      <c r="N13" s="38" t="str">
        <f t="shared" si="1"/>
        <v>1000/3</v>
      </c>
      <c r="P13" s="16"/>
    </row>
    <row r="14" spans="1:16" s="3" customFormat="1" ht="15" customHeight="1">
      <c r="A14" s="33" t="s">
        <v>14</v>
      </c>
      <c r="B14" s="8" t="s">
        <v>16</v>
      </c>
      <c r="C14" s="8">
        <v>19</v>
      </c>
      <c r="D14" s="8">
        <v>934</v>
      </c>
      <c r="E14" s="8">
        <v>565</v>
      </c>
      <c r="F14" s="8">
        <v>567</v>
      </c>
      <c r="G14" s="8" t="s">
        <v>3</v>
      </c>
      <c r="H14" s="8" t="s">
        <v>3</v>
      </c>
      <c r="I14" s="8" t="s">
        <v>3</v>
      </c>
      <c r="J14" s="8" t="s">
        <v>3</v>
      </c>
      <c r="K14" s="40" t="str">
        <f t="shared" si="2"/>
        <v>1200/3</v>
      </c>
      <c r="L14" s="40" t="str">
        <f t="shared" si="0"/>
        <v>1200/3</v>
      </c>
      <c r="M14" s="40" t="str">
        <f t="shared" si="3"/>
        <v>1400/3</v>
      </c>
      <c r="N14" s="41" t="str">
        <f t="shared" si="1"/>
        <v>1400/3</v>
      </c>
      <c r="P14" s="16"/>
    </row>
    <row r="15" spans="1:16" s="3" customFormat="1" ht="15" customHeight="1">
      <c r="A15" s="32" t="s">
        <v>14</v>
      </c>
      <c r="B15" s="17" t="s">
        <v>17</v>
      </c>
      <c r="C15" s="17">
        <v>48</v>
      </c>
      <c r="D15" s="17">
        <v>1460</v>
      </c>
      <c r="E15" s="17">
        <v>565</v>
      </c>
      <c r="F15" s="17">
        <v>370</v>
      </c>
      <c r="G15" s="17" t="s">
        <v>3</v>
      </c>
      <c r="H15" s="17" t="s">
        <v>2</v>
      </c>
      <c r="I15" s="17" t="s">
        <v>3</v>
      </c>
      <c r="J15" s="17" t="s">
        <v>2</v>
      </c>
      <c r="K15" s="18" t="str">
        <f t="shared" si="2"/>
        <v>1700/3</v>
      </c>
      <c r="L15" s="18" t="str">
        <f t="shared" si="0"/>
        <v>1900/3</v>
      </c>
      <c r="M15" s="18" t="str">
        <f t="shared" si="3"/>
        <v>1900/3</v>
      </c>
      <c r="N15" s="38" t="str">
        <f t="shared" si="1"/>
        <v>2100/3</v>
      </c>
      <c r="P15" s="16"/>
    </row>
    <row r="16" spans="1:16" s="3" customFormat="1" ht="15" customHeight="1">
      <c r="A16" s="33" t="s">
        <v>14</v>
      </c>
      <c r="B16" s="8" t="s">
        <v>19</v>
      </c>
      <c r="C16" s="8">
        <v>36</v>
      </c>
      <c r="D16" s="8">
        <v>2293</v>
      </c>
      <c r="E16" s="8">
        <v>565</v>
      </c>
      <c r="F16" s="8">
        <v>758</v>
      </c>
      <c r="G16" s="8" t="s">
        <v>3</v>
      </c>
      <c r="H16" s="8" t="s">
        <v>2</v>
      </c>
      <c r="I16" s="8" t="s">
        <v>3</v>
      </c>
      <c r="J16" s="8" t="s">
        <v>3</v>
      </c>
      <c r="K16" s="40" t="str">
        <f t="shared" si="2"/>
        <v>2600/3</v>
      </c>
      <c r="L16" s="40" t="str">
        <f t="shared" si="0"/>
        <v>2600/3</v>
      </c>
      <c r="M16" s="40" t="str">
        <f t="shared" si="3"/>
        <v>2800/3</v>
      </c>
      <c r="N16" s="41" t="str">
        <f t="shared" si="1"/>
        <v>2600/5</v>
      </c>
      <c r="P16" s="16"/>
    </row>
    <row r="17" spans="1:17" s="3" customFormat="1" ht="15" customHeight="1">
      <c r="A17" s="32" t="s">
        <v>14</v>
      </c>
      <c r="B17" s="17" t="s">
        <v>20</v>
      </c>
      <c r="C17" s="17">
        <v>17</v>
      </c>
      <c r="D17" s="17">
        <v>1884</v>
      </c>
      <c r="E17" s="17">
        <v>565</v>
      </c>
      <c r="F17" s="17">
        <v>841</v>
      </c>
      <c r="G17" s="17" t="s">
        <v>3</v>
      </c>
      <c r="H17" s="17" t="s">
        <v>3</v>
      </c>
      <c r="I17" s="17" t="s">
        <v>3</v>
      </c>
      <c r="J17" s="17" t="s">
        <v>3</v>
      </c>
      <c r="K17" s="18" t="str">
        <f t="shared" si="2"/>
        <v>2200/3</v>
      </c>
      <c r="L17" s="18" t="str">
        <f t="shared" si="0"/>
        <v>1900/3</v>
      </c>
      <c r="M17" s="18" t="str">
        <f t="shared" si="3"/>
        <v>2400/3</v>
      </c>
      <c r="N17" s="38" t="str">
        <f t="shared" si="1"/>
        <v>2100/3</v>
      </c>
      <c r="P17" s="16"/>
      <c r="Q17" s="16"/>
    </row>
    <row r="18" spans="1:17" s="3" customFormat="1" ht="15" customHeight="1">
      <c r="A18" s="33" t="s">
        <v>14</v>
      </c>
      <c r="B18" s="8" t="s">
        <v>21</v>
      </c>
      <c r="C18" s="8">
        <v>38</v>
      </c>
      <c r="D18" s="8">
        <v>2029</v>
      </c>
      <c r="E18" s="8">
        <v>565</v>
      </c>
      <c r="F18" s="8">
        <v>834</v>
      </c>
      <c r="G18" s="8" t="s">
        <v>3</v>
      </c>
      <c r="H18" s="8" t="s">
        <v>2</v>
      </c>
      <c r="I18" s="8" t="s">
        <v>3</v>
      </c>
      <c r="J18" s="8" t="s">
        <v>3</v>
      </c>
      <c r="K18" s="40" t="str">
        <f t="shared" si="2"/>
        <v>2300/3</v>
      </c>
      <c r="L18" s="40" t="str">
        <f t="shared" si="0"/>
        <v>2200/3</v>
      </c>
      <c r="M18" s="40" t="str">
        <f t="shared" si="3"/>
        <v>2500/3</v>
      </c>
      <c r="N18" s="41" t="str">
        <f t="shared" si="1"/>
        <v>2200/5</v>
      </c>
      <c r="P18" s="16"/>
    </row>
    <row r="19" spans="1:17" ht="15" customHeight="1">
      <c r="A19" s="34" t="s">
        <v>14</v>
      </c>
      <c r="B19" s="18" t="s">
        <v>22</v>
      </c>
      <c r="C19" s="18">
        <v>93</v>
      </c>
      <c r="D19" s="18">
        <v>3327</v>
      </c>
      <c r="E19" s="17">
        <v>565</v>
      </c>
      <c r="F19" s="18">
        <v>1089</v>
      </c>
      <c r="G19" s="18" t="s">
        <v>3</v>
      </c>
      <c r="H19" s="18" t="s">
        <v>2</v>
      </c>
      <c r="I19" s="18" t="s">
        <v>3</v>
      </c>
      <c r="J19" s="18" t="s">
        <v>3</v>
      </c>
      <c r="K19" s="18" t="str">
        <f t="shared" si="2"/>
        <v>3600/3</v>
      </c>
      <c r="L19" s="18" t="str">
        <f t="shared" si="0"/>
        <v>3300/3</v>
      </c>
      <c r="M19" s="18" t="str">
        <f t="shared" si="3"/>
        <v>3800/3</v>
      </c>
      <c r="N19" s="38" t="str">
        <f t="shared" si="1"/>
        <v>3300/5</v>
      </c>
      <c r="P19" s="16"/>
    </row>
    <row r="20" spans="1:17" ht="15" customHeight="1">
      <c r="A20" s="35" t="s">
        <v>14</v>
      </c>
      <c r="B20" s="9" t="s">
        <v>23</v>
      </c>
      <c r="C20" s="9">
        <v>65</v>
      </c>
      <c r="D20" s="9">
        <v>1519</v>
      </c>
      <c r="E20" s="8">
        <v>565</v>
      </c>
      <c r="F20" s="9">
        <v>246</v>
      </c>
      <c r="G20" s="9" t="s">
        <v>3</v>
      </c>
      <c r="H20" s="9" t="s">
        <v>2</v>
      </c>
      <c r="I20" s="9" t="s">
        <v>3</v>
      </c>
      <c r="J20" s="9" t="s">
        <v>2</v>
      </c>
      <c r="K20" s="40" t="str">
        <f t="shared" si="2"/>
        <v>1800/3</v>
      </c>
      <c r="L20" s="40" t="str">
        <f t="shared" si="0"/>
        <v>2100/3</v>
      </c>
      <c r="M20" s="40" t="str">
        <f t="shared" si="3"/>
        <v>2000/3</v>
      </c>
      <c r="N20" s="41" t="str">
        <f t="shared" si="1"/>
        <v>2300/3</v>
      </c>
      <c r="P20" s="16"/>
    </row>
    <row r="21" spans="1:17" ht="15" customHeight="1">
      <c r="A21" s="34" t="s">
        <v>14</v>
      </c>
      <c r="B21" s="18" t="s">
        <v>25</v>
      </c>
      <c r="C21" s="18">
        <v>53</v>
      </c>
      <c r="D21" s="18">
        <v>1542</v>
      </c>
      <c r="E21" s="17">
        <v>565</v>
      </c>
      <c r="F21" s="18">
        <v>177</v>
      </c>
      <c r="G21" s="18" t="s">
        <v>3</v>
      </c>
      <c r="H21" s="18" t="s">
        <v>2</v>
      </c>
      <c r="I21" s="18" t="s">
        <v>3</v>
      </c>
      <c r="J21" s="18" t="s">
        <v>3</v>
      </c>
      <c r="K21" s="18" t="str">
        <f t="shared" si="2"/>
        <v>1800/3</v>
      </c>
      <c r="L21" s="18" t="str">
        <f t="shared" si="0"/>
        <v>2400/3</v>
      </c>
      <c r="M21" s="18" t="str">
        <f t="shared" si="3"/>
        <v>2000/3</v>
      </c>
      <c r="N21" s="38" t="str">
        <f t="shared" si="1"/>
        <v>2400/5</v>
      </c>
      <c r="P21" s="16"/>
    </row>
    <row r="22" spans="1:17" ht="15" customHeight="1">
      <c r="A22" s="35" t="s">
        <v>14</v>
      </c>
      <c r="B22" s="9" t="s">
        <v>26</v>
      </c>
      <c r="C22" s="9">
        <v>51</v>
      </c>
      <c r="D22" s="9">
        <v>1542</v>
      </c>
      <c r="E22" s="8">
        <v>565</v>
      </c>
      <c r="F22" s="9">
        <v>304</v>
      </c>
      <c r="G22" s="9" t="s">
        <v>3</v>
      </c>
      <c r="H22" s="9" t="s">
        <v>2</v>
      </c>
      <c r="I22" s="9" t="s">
        <v>3</v>
      </c>
      <c r="J22" s="9" t="s">
        <v>2</v>
      </c>
      <c r="K22" s="40" t="str">
        <f t="shared" si="2"/>
        <v>1800/3</v>
      </c>
      <c r="L22" s="40" t="str">
        <f t="shared" si="0"/>
        <v>2100/3</v>
      </c>
      <c r="M22" s="40" t="str">
        <f t="shared" si="3"/>
        <v>2000/3</v>
      </c>
      <c r="N22" s="41" t="str">
        <f t="shared" si="1"/>
        <v>2300/3</v>
      </c>
      <c r="P22" s="16"/>
    </row>
    <row r="23" spans="1:17" ht="15" customHeight="1">
      <c r="A23" s="34" t="s">
        <v>15</v>
      </c>
      <c r="B23" s="18" t="s">
        <v>17</v>
      </c>
      <c r="C23" s="18">
        <v>49</v>
      </c>
      <c r="D23" s="18">
        <v>1542</v>
      </c>
      <c r="E23" s="18">
        <v>546</v>
      </c>
      <c r="F23" s="18">
        <v>370</v>
      </c>
      <c r="G23" s="18" t="s">
        <v>3</v>
      </c>
      <c r="H23" s="18" t="s">
        <v>2</v>
      </c>
      <c r="I23" s="18" t="s">
        <v>3</v>
      </c>
      <c r="J23" s="18" t="s">
        <v>2</v>
      </c>
      <c r="K23" s="18" t="str">
        <f t="shared" si="2"/>
        <v>1800/3</v>
      </c>
      <c r="L23" s="18" t="str">
        <f t="shared" si="0"/>
        <v>2000/3</v>
      </c>
      <c r="M23" s="18" t="str">
        <f t="shared" si="3"/>
        <v>2000/3</v>
      </c>
      <c r="N23" s="38" t="str">
        <f t="shared" si="1"/>
        <v>2200/3</v>
      </c>
      <c r="P23" s="16"/>
    </row>
    <row r="24" spans="1:17" ht="15" customHeight="1">
      <c r="A24" s="35" t="s">
        <v>15</v>
      </c>
      <c r="B24" s="9" t="s">
        <v>18</v>
      </c>
      <c r="C24" s="9">
        <v>19</v>
      </c>
      <c r="D24" s="9">
        <v>934</v>
      </c>
      <c r="E24" s="9">
        <v>546</v>
      </c>
      <c r="F24" s="9">
        <v>829</v>
      </c>
      <c r="G24" s="9" t="s">
        <v>3</v>
      </c>
      <c r="H24" s="9" t="s">
        <v>3</v>
      </c>
      <c r="I24" s="9" t="s">
        <v>3</v>
      </c>
      <c r="J24" s="9" t="s">
        <v>3</v>
      </c>
      <c r="K24" s="40" t="str">
        <f t="shared" si="2"/>
        <v>1200/3</v>
      </c>
      <c r="L24" s="40" t="str">
        <f t="shared" si="0"/>
        <v>1000/3</v>
      </c>
      <c r="M24" s="40" t="str">
        <f t="shared" si="3"/>
        <v>1400/3</v>
      </c>
      <c r="N24" s="41" t="str">
        <f t="shared" si="1"/>
        <v>1200/3</v>
      </c>
      <c r="P24" s="16"/>
    </row>
    <row r="25" spans="1:17" ht="15" customHeight="1" thickBot="1">
      <c r="A25" s="36" t="s">
        <v>18</v>
      </c>
      <c r="B25" s="19" t="s">
        <v>17</v>
      </c>
      <c r="C25" s="19">
        <v>46</v>
      </c>
      <c r="D25" s="19">
        <v>1736</v>
      </c>
      <c r="E25" s="19">
        <v>829</v>
      </c>
      <c r="F25" s="19">
        <v>370</v>
      </c>
      <c r="G25" s="19" t="s">
        <v>3</v>
      </c>
      <c r="H25" s="19" t="s">
        <v>2</v>
      </c>
      <c r="I25" s="19" t="s">
        <v>3</v>
      </c>
      <c r="J25" s="19" t="s">
        <v>2</v>
      </c>
      <c r="K25" s="19" t="str">
        <f t="shared" si="2"/>
        <v>1800/3</v>
      </c>
      <c r="L25" s="19" t="str">
        <f t="shared" si="0"/>
        <v>2200/3</v>
      </c>
      <c r="M25" s="19" t="str">
        <f t="shared" si="3"/>
        <v>2000/3</v>
      </c>
      <c r="N25" s="39" t="str">
        <f t="shared" si="1"/>
        <v>2400/3</v>
      </c>
      <c r="P25" s="16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7">
      <c r="A27" s="29"/>
      <c r="B27" s="57" t="s">
        <v>34</v>
      </c>
      <c r="C27" s="58"/>
      <c r="D27" s="58"/>
      <c r="E27" s="59"/>
      <c r="F27" s="57" t="s">
        <v>37</v>
      </c>
      <c r="G27" s="58"/>
      <c r="H27" s="58"/>
      <c r="I27" s="59"/>
      <c r="J27" s="44"/>
    </row>
    <row r="28" spans="1:17">
      <c r="A28" s="30"/>
      <c r="B28" s="52" t="s">
        <v>32</v>
      </c>
      <c r="C28" s="52"/>
      <c r="D28" s="53" t="s">
        <v>33</v>
      </c>
      <c r="E28" s="53"/>
      <c r="F28" s="52" t="s">
        <v>32</v>
      </c>
      <c r="G28" s="52"/>
      <c r="H28" s="53" t="s">
        <v>33</v>
      </c>
      <c r="I28" s="53"/>
      <c r="J28" s="44"/>
    </row>
    <row r="29" spans="1:17">
      <c r="A29" s="31"/>
      <c r="B29" s="25" t="s">
        <v>30</v>
      </c>
      <c r="C29" s="25" t="s">
        <v>31</v>
      </c>
      <c r="D29" s="26" t="s">
        <v>30</v>
      </c>
      <c r="E29" s="25" t="s">
        <v>31</v>
      </c>
      <c r="F29" s="25" t="s">
        <v>30</v>
      </c>
      <c r="G29" s="25" t="s">
        <v>31</v>
      </c>
      <c r="H29" s="26" t="s">
        <v>30</v>
      </c>
      <c r="I29" s="25" t="s">
        <v>31</v>
      </c>
      <c r="J29" s="45"/>
    </row>
    <row r="30" spans="1:17">
      <c r="A30" s="27" t="s">
        <v>29</v>
      </c>
      <c r="B30" s="24">
        <v>800</v>
      </c>
      <c r="C30" s="24">
        <v>800</v>
      </c>
      <c r="D30" s="24">
        <v>800</v>
      </c>
      <c r="E30" s="24">
        <v>1000</v>
      </c>
      <c r="F30" s="24">
        <v>2</v>
      </c>
      <c r="G30" s="24">
        <v>3</v>
      </c>
      <c r="H30" s="24">
        <v>3</v>
      </c>
      <c r="I30" s="24">
        <v>3</v>
      </c>
      <c r="J30" s="46"/>
    </row>
    <row r="31" spans="1:17">
      <c r="A31" s="27" t="s">
        <v>53</v>
      </c>
      <c r="B31" s="24">
        <v>800</v>
      </c>
      <c r="C31" s="24">
        <v>1000</v>
      </c>
      <c r="D31" s="24">
        <v>1000</v>
      </c>
      <c r="E31" s="24">
        <v>1000</v>
      </c>
      <c r="F31" s="24">
        <v>3</v>
      </c>
      <c r="G31" s="24">
        <v>3</v>
      </c>
      <c r="H31" s="24">
        <v>3</v>
      </c>
      <c r="I31" s="24">
        <v>5</v>
      </c>
      <c r="J31" s="46"/>
      <c r="K31" s="4"/>
      <c r="L31" s="4"/>
      <c r="M31" s="4"/>
      <c r="N31" s="4"/>
    </row>
    <row r="32" spans="1:17">
      <c r="A32" s="27" t="s">
        <v>54</v>
      </c>
      <c r="B32" s="24">
        <v>1000</v>
      </c>
      <c r="C32" s="24">
        <v>1000</v>
      </c>
      <c r="D32" s="24">
        <v>1500</v>
      </c>
      <c r="E32" s="24">
        <v>1500</v>
      </c>
      <c r="F32" s="24">
        <v>3</v>
      </c>
      <c r="G32" s="24">
        <v>5</v>
      </c>
      <c r="H32" s="24">
        <v>3</v>
      </c>
      <c r="I32" s="24">
        <v>5</v>
      </c>
      <c r="J32" s="46"/>
      <c r="K32" s="5"/>
      <c r="L32" s="6"/>
    </row>
    <row r="33" spans="1:14">
      <c r="K33" s="5"/>
      <c r="L33" s="6"/>
    </row>
    <row r="34" spans="1:14">
      <c r="A34" s="55" t="s">
        <v>35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>
      <c r="A35" s="55" t="s">
        <v>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>
      <c r="A36" s="55" t="s">
        <v>50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>
      <c r="B37" s="54" t="s">
        <v>51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</sheetData>
  <mergeCells count="11">
    <mergeCell ref="B37:N37"/>
    <mergeCell ref="A34:N34"/>
    <mergeCell ref="A35:N35"/>
    <mergeCell ref="A36:N36"/>
    <mergeCell ref="F27:I27"/>
    <mergeCell ref="B27:E27"/>
    <mergeCell ref="A1:F1"/>
    <mergeCell ref="B28:C28"/>
    <mergeCell ref="D28:E28"/>
    <mergeCell ref="F28:G28"/>
    <mergeCell ref="H28:I28"/>
  </mergeCells>
  <phoneticPr fontId="4" type="noConversion"/>
  <pageMargins left="0.5" right="0.5" top="0.5" bottom="0.5" header="0.51180555555555596" footer="0.51180555555555596"/>
  <pageSetup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I11" sqref="I11"/>
    </sheetView>
  </sheetViews>
  <sheetFormatPr defaultColWidth="11.5703125" defaultRowHeight="12.75"/>
  <cols>
    <col min="1" max="1" width="6.42578125" bestFit="1" customWidth="1"/>
    <col min="2" max="2" width="8.28515625" bestFit="1" customWidth="1"/>
    <col min="3" max="3" width="5.28515625" customWidth="1"/>
    <col min="4" max="4" width="5" bestFit="1" customWidth="1"/>
    <col min="5" max="5" width="5.7109375" customWidth="1"/>
    <col min="6" max="6" width="5.85546875" customWidth="1"/>
    <col min="7" max="10" width="6" customWidth="1"/>
    <col min="11" max="11" width="8" customWidth="1"/>
    <col min="12" max="12" width="7.85546875" customWidth="1"/>
    <col min="13" max="13" width="8" customWidth="1"/>
    <col min="14" max="14" width="9" customWidth="1"/>
  </cols>
  <sheetData>
    <row r="1" spans="1:14" ht="13.5" thickBot="1">
      <c r="A1" s="51" t="str">
        <f>'Letter format'!A1</f>
        <v>Common Routes (FOR REFERENCE ONLY)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7"/>
      <c r="M1" s="37" t="str">
        <f>'Letter format'!M1</f>
        <v>Last update:</v>
      </c>
      <c r="N1" s="43">
        <f ca="1">'Letter format'!N1</f>
        <v>41994</v>
      </c>
    </row>
    <row r="2" spans="1:14" s="10" customFormat="1" ht="24.75" customHeight="1">
      <c r="A2" s="14" t="s">
        <v>7</v>
      </c>
      <c r="B2" s="15" t="s">
        <v>8</v>
      </c>
      <c r="C2" s="15" t="s">
        <v>9</v>
      </c>
      <c r="D2" s="15" t="s">
        <v>12</v>
      </c>
      <c r="E2" s="15" t="s">
        <v>10</v>
      </c>
      <c r="F2" s="15" t="s">
        <v>11</v>
      </c>
      <c r="G2" s="15" t="str">
        <f>'Letter format'!G2</f>
        <v>Dep local?</v>
      </c>
      <c r="H2" s="15" t="str">
        <f>'Letter format'!H2</f>
        <v>Dest local?</v>
      </c>
      <c r="I2" s="15" t="str">
        <f>'Letter format'!I2</f>
        <v>Dep mtns?</v>
      </c>
      <c r="J2" s="15" t="str">
        <f>'Letter format'!J2</f>
        <v>Dest mtns?</v>
      </c>
      <c r="K2" s="15" t="s">
        <v>38</v>
      </c>
      <c r="L2" s="15" t="s">
        <v>39</v>
      </c>
      <c r="M2" s="15" t="s">
        <v>40</v>
      </c>
      <c r="N2" s="15" t="s">
        <v>41</v>
      </c>
    </row>
    <row r="3" spans="1:14" ht="12.75" customHeight="1">
      <c r="A3" s="32" t="str">
        <f>'Letter format'!A3</f>
        <v>BKL</v>
      </c>
      <c r="B3" s="17" t="str">
        <f>'Letter format'!B3</f>
        <v>WIN</v>
      </c>
      <c r="C3" s="17">
        <f>'Letter format'!C3</f>
        <v>27</v>
      </c>
      <c r="D3" s="17">
        <f>'Letter format'!D3</f>
        <v>1255</v>
      </c>
      <c r="E3" s="17">
        <f>'Letter format'!E3</f>
        <v>841</v>
      </c>
      <c r="F3" s="17">
        <f>'Letter format'!F3</f>
        <v>829</v>
      </c>
      <c r="G3" s="17" t="str">
        <f>'Letter format'!G3</f>
        <v>Yes</v>
      </c>
      <c r="H3" s="17" t="str">
        <f>'Letter format'!H3</f>
        <v>Yes</v>
      </c>
      <c r="I3" s="17" t="str">
        <f>'Letter format'!I3</f>
        <v>Yes</v>
      </c>
      <c r="J3" s="17" t="str">
        <f>'Letter format'!J3</f>
        <v>Yes</v>
      </c>
      <c r="K3" s="17" t="str">
        <f>'Letter format'!K3</f>
        <v>1300/3</v>
      </c>
      <c r="L3" s="17" t="str">
        <f>'Letter format'!L3</f>
        <v>1300/3</v>
      </c>
      <c r="M3" s="17" t="str">
        <f>'Letter format'!M3</f>
        <v>1500/3</v>
      </c>
      <c r="N3" s="23" t="str">
        <f>'Letter format'!N3</f>
        <v>1500/3</v>
      </c>
    </row>
    <row r="4" spans="1:14" ht="12.75" customHeight="1">
      <c r="A4" s="33" t="str">
        <f>'Letter format'!A4</f>
        <v>CMB</v>
      </c>
      <c r="B4" s="8" t="str">
        <f>'Letter format'!B4</f>
        <v>FRFX</v>
      </c>
      <c r="C4" s="8">
        <f>'Letter format'!C4</f>
        <v>84</v>
      </c>
      <c r="D4" s="8">
        <f>'Letter format'!D4</f>
        <v>2237</v>
      </c>
      <c r="E4" s="8">
        <f>'Letter format'!E4</f>
        <v>834</v>
      </c>
      <c r="F4" s="8">
        <f>'Letter format'!F4</f>
        <v>370</v>
      </c>
      <c r="G4" s="8" t="str">
        <f>'Letter format'!G4</f>
        <v>No</v>
      </c>
      <c r="H4" s="8" t="str">
        <f>'Letter format'!H4</f>
        <v>No</v>
      </c>
      <c r="I4" s="8" t="str">
        <f>'Letter format'!I4</f>
        <v>Yes</v>
      </c>
      <c r="J4" s="8" t="str">
        <f>'Letter format'!J4</f>
        <v>No</v>
      </c>
      <c r="K4" s="8" t="str">
        <f>'Letter format'!K4</f>
        <v>2500/3</v>
      </c>
      <c r="L4" s="8" t="str">
        <f>'Letter format'!L4</f>
        <v>2700/3</v>
      </c>
      <c r="M4" s="8" t="str">
        <f>'Letter format'!M4</f>
        <v>2500/5</v>
      </c>
      <c r="N4" s="11" t="str">
        <f>'Letter format'!N4</f>
        <v>2900/3</v>
      </c>
    </row>
    <row r="5" spans="1:14" ht="12.75" customHeight="1">
      <c r="A5" s="32" t="str">
        <f>'Letter format'!A5</f>
        <v>CMB</v>
      </c>
      <c r="B5" s="17" t="str">
        <f>'Letter format'!B5</f>
        <v>WVU</v>
      </c>
      <c r="C5" s="17">
        <f>'Letter format'!C5</f>
        <v>57</v>
      </c>
      <c r="D5" s="17">
        <f>'Letter format'!D5</f>
        <v>3031</v>
      </c>
      <c r="E5" s="17">
        <f>'Letter format'!E5</f>
        <v>834</v>
      </c>
      <c r="F5" s="17">
        <f>'Letter format'!F5</f>
        <v>1089</v>
      </c>
      <c r="G5" s="17" t="str">
        <f>'Letter format'!G5</f>
        <v>No</v>
      </c>
      <c r="H5" s="17" t="str">
        <f>'Letter format'!H5</f>
        <v>No</v>
      </c>
      <c r="I5" s="17" t="str">
        <f>'Letter format'!I5</f>
        <v>Yes</v>
      </c>
      <c r="J5" s="17" t="str">
        <f>'Letter format'!J5</f>
        <v>Yes</v>
      </c>
      <c r="K5" s="17" t="str">
        <f>'Letter format'!K5</f>
        <v>3200/3</v>
      </c>
      <c r="L5" s="17" t="str">
        <f>'Letter format'!L5</f>
        <v>3000/3</v>
      </c>
      <c r="M5" s="17" t="str">
        <f>'Letter format'!M5</f>
        <v>3200/5</v>
      </c>
      <c r="N5" s="23" t="str">
        <f>'Letter format'!N5</f>
        <v>3000/5</v>
      </c>
    </row>
    <row r="6" spans="1:14" ht="12.75" customHeight="1">
      <c r="A6" s="33" t="str">
        <f>'Letter format'!A6</f>
        <v>HAG</v>
      </c>
      <c r="B6" s="8" t="str">
        <f>'Letter format'!B6</f>
        <v>FRFX</v>
      </c>
      <c r="C6" s="8">
        <f>'Letter format'!C6</f>
        <v>50</v>
      </c>
      <c r="D6" s="8">
        <f>'Letter format'!D6</f>
        <v>1758</v>
      </c>
      <c r="E6" s="8">
        <f>'Letter format'!E6</f>
        <v>567</v>
      </c>
      <c r="F6" s="8">
        <f>'Letter format'!F6</f>
        <v>370</v>
      </c>
      <c r="G6" s="8" t="str">
        <f>'Letter format'!G6</f>
        <v>No</v>
      </c>
      <c r="H6" s="8" t="str">
        <f>'Letter format'!H6</f>
        <v>Yes</v>
      </c>
      <c r="I6" s="8" t="str">
        <f>'Letter format'!I6</f>
        <v>Yes</v>
      </c>
      <c r="J6" s="8" t="str">
        <f>'Letter format'!J6</f>
        <v>No</v>
      </c>
      <c r="K6" s="8" t="str">
        <f>'Letter format'!K6</f>
        <v>2200/3</v>
      </c>
      <c r="L6" s="8" t="str">
        <f>'Letter format'!L6</f>
        <v>2200/2</v>
      </c>
      <c r="M6" s="8" t="str">
        <f>'Letter format'!M6</f>
        <v>2200/5</v>
      </c>
      <c r="N6" s="11" t="str">
        <f>'Letter format'!N6</f>
        <v>2200/3</v>
      </c>
    </row>
    <row r="7" spans="1:14" ht="12.75" customHeight="1">
      <c r="A7" s="32" t="str">
        <f>'Letter format'!A7</f>
        <v>HMH</v>
      </c>
      <c r="B7" s="17" t="str">
        <f>'Letter format'!B7</f>
        <v>WIN</v>
      </c>
      <c r="C7" s="17">
        <f>'Letter format'!C7</f>
        <v>30</v>
      </c>
      <c r="D7" s="17">
        <f>'Letter format'!D7</f>
        <v>2293</v>
      </c>
      <c r="E7" s="17">
        <f>'Letter format'!E7</f>
        <v>758</v>
      </c>
      <c r="F7" s="17">
        <f>'Letter format'!F7</f>
        <v>829</v>
      </c>
      <c r="G7" s="17" t="str">
        <f>'Letter format'!G7</f>
        <v>No</v>
      </c>
      <c r="H7" s="17" t="str">
        <f>'Letter format'!H7</f>
        <v>Yes</v>
      </c>
      <c r="I7" s="17" t="str">
        <f>'Letter format'!I7</f>
        <v>Yes</v>
      </c>
      <c r="J7" s="17" t="str">
        <f>'Letter format'!J7</f>
        <v>Yes</v>
      </c>
      <c r="K7" s="17" t="str">
        <f>'Letter format'!K7</f>
        <v>2600/3</v>
      </c>
      <c r="L7" s="17" t="str">
        <f>'Letter format'!L7</f>
        <v>2300/3</v>
      </c>
      <c r="M7" s="17" t="str">
        <f>'Letter format'!M7</f>
        <v>2600/5</v>
      </c>
      <c r="N7" s="23" t="str">
        <f>'Letter format'!N7</f>
        <v>2500/3</v>
      </c>
    </row>
    <row r="8" spans="1:14" ht="12.75" customHeight="1">
      <c r="A8" s="33" t="str">
        <f>'Letter format'!A8</f>
        <v>JMH</v>
      </c>
      <c r="B8" s="8" t="str">
        <f>'Letter format'!B8</f>
        <v>FRFX</v>
      </c>
      <c r="C8" s="8">
        <f>'Letter format'!C8</f>
        <v>39</v>
      </c>
      <c r="D8" s="8">
        <f>'Letter format'!D8</f>
        <v>1460</v>
      </c>
      <c r="E8" s="8">
        <f>'Letter format'!E8</f>
        <v>532</v>
      </c>
      <c r="F8" s="8">
        <f>'Letter format'!F8</f>
        <v>370</v>
      </c>
      <c r="G8" s="8" t="str">
        <f>'Letter format'!G8</f>
        <v>Yes</v>
      </c>
      <c r="H8" s="8" t="str">
        <f>'Letter format'!H8</f>
        <v>No</v>
      </c>
      <c r="I8" s="8" t="str">
        <f>'Letter format'!I8</f>
        <v>Yes</v>
      </c>
      <c r="J8" s="8" t="str">
        <f>'Letter format'!J8</f>
        <v>No</v>
      </c>
      <c r="K8" s="8" t="str">
        <f>'Letter format'!K8</f>
        <v>1800/3</v>
      </c>
      <c r="L8" s="8" t="str">
        <f>'Letter format'!L8</f>
        <v>1900/3</v>
      </c>
      <c r="M8" s="8" t="str">
        <f>'Letter format'!M8</f>
        <v>2000/3</v>
      </c>
      <c r="N8" s="11" t="str">
        <f>'Letter format'!N8</f>
        <v>2100/3</v>
      </c>
    </row>
    <row r="9" spans="1:14" ht="12.75" customHeight="1">
      <c r="A9" s="32" t="str">
        <f>'Letter format'!A9</f>
        <v>JMH</v>
      </c>
      <c r="B9" s="17" t="str">
        <f>'Letter format'!B9</f>
        <v>WIN</v>
      </c>
      <c r="C9" s="17">
        <f>'Letter format'!C9</f>
        <v>15</v>
      </c>
      <c r="D9" s="17">
        <f>'Letter format'!D9</f>
        <v>920</v>
      </c>
      <c r="E9" s="17">
        <f>'Letter format'!E9</f>
        <v>532</v>
      </c>
      <c r="F9" s="17">
        <f>'Letter format'!F9</f>
        <v>829</v>
      </c>
      <c r="G9" s="17" t="str">
        <f>'Letter format'!G9</f>
        <v>Yes</v>
      </c>
      <c r="H9" s="17" t="str">
        <f>'Letter format'!H9</f>
        <v>Yes</v>
      </c>
      <c r="I9" s="17" t="str">
        <f>'Letter format'!I9</f>
        <v>Yes</v>
      </c>
      <c r="J9" s="17" t="str">
        <f>'Letter format'!J9</f>
        <v>Yes</v>
      </c>
      <c r="K9" s="17" t="str">
        <f>'Letter format'!K9</f>
        <v>1200/3</v>
      </c>
      <c r="L9" s="17" t="str">
        <f>'Letter format'!L9</f>
        <v>900/3</v>
      </c>
      <c r="M9" s="17" t="str">
        <f>'Letter format'!M9</f>
        <v>1400/3</v>
      </c>
      <c r="N9" s="23" t="str">
        <f>'Letter format'!N9</f>
        <v>1100/3</v>
      </c>
    </row>
    <row r="10" spans="1:14" ht="12.75" customHeight="1">
      <c r="A10" s="33" t="str">
        <f>'Letter format'!A10</f>
        <v>KJYO</v>
      </c>
      <c r="B10" s="8" t="str">
        <f>'Letter format'!B10</f>
        <v>KMRB</v>
      </c>
      <c r="C10" s="8">
        <f>'Letter format'!C10</f>
        <v>28</v>
      </c>
      <c r="D10" s="8">
        <f>'Letter format'!D10</f>
        <v>1531</v>
      </c>
      <c r="E10" s="8">
        <f>'Letter format'!E10</f>
        <v>389</v>
      </c>
      <c r="F10" s="8">
        <f>'Letter format'!F10</f>
        <v>565</v>
      </c>
      <c r="G10" s="8" t="str">
        <f>'Letter format'!G10</f>
        <v>Yes</v>
      </c>
      <c r="H10" s="8" t="str">
        <f>'Letter format'!H10</f>
        <v>Yes</v>
      </c>
      <c r="I10" s="8" t="str">
        <f>'Letter format'!I10</f>
        <v>No</v>
      </c>
      <c r="J10" s="8" t="str">
        <f>'Letter format'!J10</f>
        <v>Yes</v>
      </c>
      <c r="K10" s="8" t="str">
        <f>'Letter format'!K10</f>
        <v>2000/2</v>
      </c>
      <c r="L10" s="8" t="str">
        <f>'Letter format'!L10</f>
        <v>1800/3</v>
      </c>
      <c r="M10" s="8" t="str">
        <f>'Letter format'!M10</f>
        <v>2000/3</v>
      </c>
      <c r="N10" s="11" t="str">
        <f>'Letter format'!N10</f>
        <v>2000/3</v>
      </c>
    </row>
    <row r="11" spans="1:14" ht="12.75" customHeight="1">
      <c r="A11" s="32" t="str">
        <f>'Letter format'!A11</f>
        <v>KMRB</v>
      </c>
      <c r="B11" s="17" t="str">
        <f>'Letter format'!B11</f>
        <v>JMH</v>
      </c>
      <c r="C11" s="17">
        <f>'Letter format'!C11</f>
        <v>8</v>
      </c>
      <c r="D11" s="17">
        <f>'Letter format'!D11</f>
        <v>920</v>
      </c>
      <c r="E11" s="17">
        <f>'Letter format'!E11</f>
        <v>565</v>
      </c>
      <c r="F11" s="17">
        <f>'Letter format'!F11</f>
        <v>532</v>
      </c>
      <c r="G11" s="17" t="str">
        <f>'Letter format'!G11</f>
        <v>Yes</v>
      </c>
      <c r="H11" s="17" t="str">
        <f>'Letter format'!H11</f>
        <v>Yes</v>
      </c>
      <c r="I11" s="17" t="str">
        <f>'Letter format'!I11</f>
        <v>Yes</v>
      </c>
      <c r="J11" s="17" t="str">
        <f>'Letter format'!J11</f>
        <v>Yes</v>
      </c>
      <c r="K11" s="17" t="str">
        <f>'Letter format'!K11</f>
        <v>1200/3</v>
      </c>
      <c r="L11" s="17" t="str">
        <f>'Letter format'!L11</f>
        <v>1200/3</v>
      </c>
      <c r="M11" s="17" t="str">
        <f>'Letter format'!M11</f>
        <v>1400/3</v>
      </c>
      <c r="N11" s="23" t="str">
        <f>'Letter format'!N11</f>
        <v>1400/3</v>
      </c>
    </row>
    <row r="12" spans="1:14" ht="12.75" customHeight="1">
      <c r="A12" s="33" t="str">
        <f>'Letter format'!A12</f>
        <v>KMRB</v>
      </c>
      <c r="B12" s="8" t="str">
        <f>'Letter format'!B12</f>
        <v>MAR</v>
      </c>
      <c r="C12" s="8">
        <f>'Letter format'!C12</f>
        <v>5</v>
      </c>
      <c r="D12" s="8">
        <f>'Letter format'!D12</f>
        <v>934</v>
      </c>
      <c r="E12" s="8">
        <f>'Letter format'!E12</f>
        <v>565</v>
      </c>
      <c r="F12" s="8">
        <f>'Letter format'!F12</f>
        <v>546</v>
      </c>
      <c r="G12" s="8" t="str">
        <f>'Letter format'!G12</f>
        <v>Yes</v>
      </c>
      <c r="H12" s="8" t="str">
        <f>'Letter format'!H12</f>
        <v>Yes</v>
      </c>
      <c r="I12" s="8" t="str">
        <f>'Letter format'!I12</f>
        <v>Yes</v>
      </c>
      <c r="J12" s="8" t="str">
        <f>'Letter format'!J12</f>
        <v>Yes</v>
      </c>
      <c r="K12" s="8" t="str">
        <f>'Letter format'!K12</f>
        <v>1200/3</v>
      </c>
      <c r="L12" s="8" t="str">
        <f>'Letter format'!L12</f>
        <v>1200/3</v>
      </c>
      <c r="M12" s="8" t="str">
        <f>'Letter format'!M12</f>
        <v>1400/3</v>
      </c>
      <c r="N12" s="11" t="str">
        <f>'Letter format'!N12</f>
        <v>1400/3</v>
      </c>
    </row>
    <row r="13" spans="1:14" ht="12.75" customHeight="1">
      <c r="A13" s="32" t="str">
        <f>'Letter format'!A13</f>
        <v>KMRB</v>
      </c>
      <c r="B13" s="17" t="str">
        <f>'Letter format'!B13</f>
        <v>WIN</v>
      </c>
      <c r="C13" s="17">
        <f>'Letter format'!C13</f>
        <v>16</v>
      </c>
      <c r="D13" s="17">
        <f>'Letter format'!D13</f>
        <v>796</v>
      </c>
      <c r="E13" s="17">
        <f>'Letter format'!E13</f>
        <v>565</v>
      </c>
      <c r="F13" s="17">
        <f>'Letter format'!F13</f>
        <v>829</v>
      </c>
      <c r="G13" s="17" t="str">
        <f>'Letter format'!G13</f>
        <v>Yes</v>
      </c>
      <c r="H13" s="17" t="str">
        <f>'Letter format'!H13</f>
        <v>Yes</v>
      </c>
      <c r="I13" s="17" t="str">
        <f>'Letter format'!I13</f>
        <v>Yes</v>
      </c>
      <c r="J13" s="17" t="str">
        <f>'Letter format'!J13</f>
        <v>Yes</v>
      </c>
      <c r="K13" s="17" t="str">
        <f>'Letter format'!K13</f>
        <v>1100/3</v>
      </c>
      <c r="L13" s="17" t="str">
        <f>'Letter format'!L13</f>
        <v>800/3</v>
      </c>
      <c r="M13" s="17" t="str">
        <f>'Letter format'!M13</f>
        <v>1300/3</v>
      </c>
      <c r="N13" s="23" t="str">
        <f>'Letter format'!N13</f>
        <v>1000/3</v>
      </c>
    </row>
    <row r="14" spans="1:14" ht="12.75" customHeight="1">
      <c r="A14" s="33" t="str">
        <f>'Letter format'!A14</f>
        <v>KMRB</v>
      </c>
      <c r="B14" s="8" t="str">
        <f>'Letter format'!B14</f>
        <v>HAG</v>
      </c>
      <c r="C14" s="8">
        <f>'Letter format'!C14</f>
        <v>19</v>
      </c>
      <c r="D14" s="8">
        <f>'Letter format'!D14</f>
        <v>934</v>
      </c>
      <c r="E14" s="8">
        <f>'Letter format'!E14</f>
        <v>565</v>
      </c>
      <c r="F14" s="8">
        <f>'Letter format'!F14</f>
        <v>567</v>
      </c>
      <c r="G14" s="8" t="str">
        <f>'Letter format'!G14</f>
        <v>Yes</v>
      </c>
      <c r="H14" s="8" t="str">
        <f>'Letter format'!H14</f>
        <v>Yes</v>
      </c>
      <c r="I14" s="8" t="str">
        <f>'Letter format'!I14</f>
        <v>Yes</v>
      </c>
      <c r="J14" s="8" t="str">
        <f>'Letter format'!J14</f>
        <v>Yes</v>
      </c>
      <c r="K14" s="8" t="str">
        <f>'Letter format'!K14</f>
        <v>1200/3</v>
      </c>
      <c r="L14" s="8" t="str">
        <f>'Letter format'!L14</f>
        <v>1200/3</v>
      </c>
      <c r="M14" s="8" t="str">
        <f>'Letter format'!M14</f>
        <v>1400/3</v>
      </c>
      <c r="N14" s="11" t="str">
        <f>'Letter format'!N14</f>
        <v>1400/3</v>
      </c>
    </row>
    <row r="15" spans="1:14" ht="12.75" customHeight="1">
      <c r="A15" s="32" t="str">
        <f>'Letter format'!A15</f>
        <v>KMRB</v>
      </c>
      <c r="B15" s="17" t="str">
        <f>'Letter format'!B15</f>
        <v>FRFX</v>
      </c>
      <c r="C15" s="17">
        <f>'Letter format'!C15</f>
        <v>48</v>
      </c>
      <c r="D15" s="17">
        <f>'Letter format'!D15</f>
        <v>1460</v>
      </c>
      <c r="E15" s="17">
        <f>'Letter format'!E15</f>
        <v>565</v>
      </c>
      <c r="F15" s="17">
        <f>'Letter format'!F15</f>
        <v>370</v>
      </c>
      <c r="G15" s="17" t="str">
        <f>'Letter format'!G15</f>
        <v>Yes</v>
      </c>
      <c r="H15" s="17" t="str">
        <f>'Letter format'!H15</f>
        <v>No</v>
      </c>
      <c r="I15" s="17" t="str">
        <f>'Letter format'!I15</f>
        <v>Yes</v>
      </c>
      <c r="J15" s="17" t="str">
        <f>'Letter format'!J15</f>
        <v>No</v>
      </c>
      <c r="K15" s="17" t="str">
        <f>'Letter format'!K15</f>
        <v>1700/3</v>
      </c>
      <c r="L15" s="17" t="str">
        <f>'Letter format'!L15</f>
        <v>1900/3</v>
      </c>
      <c r="M15" s="17" t="str">
        <f>'Letter format'!M15</f>
        <v>1900/3</v>
      </c>
      <c r="N15" s="23" t="str">
        <f>'Letter format'!N15</f>
        <v>2100/3</v>
      </c>
    </row>
    <row r="16" spans="1:14" ht="12.75" customHeight="1">
      <c r="A16" s="33" t="str">
        <f>'Letter format'!A16</f>
        <v>KMRB</v>
      </c>
      <c r="B16" s="8" t="str">
        <f>'Letter format'!B16</f>
        <v>HMH</v>
      </c>
      <c r="C16" s="8">
        <f>'Letter format'!C16</f>
        <v>36</v>
      </c>
      <c r="D16" s="8">
        <f>'Letter format'!D16</f>
        <v>2293</v>
      </c>
      <c r="E16" s="8">
        <f>'Letter format'!E16</f>
        <v>565</v>
      </c>
      <c r="F16" s="8">
        <f>'Letter format'!F16</f>
        <v>758</v>
      </c>
      <c r="G16" s="8" t="str">
        <f>'Letter format'!G16</f>
        <v>Yes</v>
      </c>
      <c r="H16" s="8" t="str">
        <f>'Letter format'!H16</f>
        <v>No</v>
      </c>
      <c r="I16" s="8" t="str">
        <f>'Letter format'!I16</f>
        <v>Yes</v>
      </c>
      <c r="J16" s="8" t="str">
        <f>'Letter format'!J16</f>
        <v>Yes</v>
      </c>
      <c r="K16" s="8" t="str">
        <f>'Letter format'!K16</f>
        <v>2600/3</v>
      </c>
      <c r="L16" s="8" t="str">
        <f>'Letter format'!L16</f>
        <v>2600/3</v>
      </c>
      <c r="M16" s="8" t="str">
        <f>'Letter format'!M16</f>
        <v>2800/3</v>
      </c>
      <c r="N16" s="11" t="str">
        <f>'Letter format'!N16</f>
        <v>2600/5</v>
      </c>
    </row>
    <row r="17" spans="1:14" ht="12.75" customHeight="1">
      <c r="A17" s="32" t="str">
        <f>'Letter format'!A17</f>
        <v>KMRB</v>
      </c>
      <c r="B17" s="17" t="str">
        <f>'Letter format'!B17</f>
        <v>BKL</v>
      </c>
      <c r="C17" s="17">
        <f>'Letter format'!C17</f>
        <v>17</v>
      </c>
      <c r="D17" s="17">
        <f>'Letter format'!D17</f>
        <v>1884</v>
      </c>
      <c r="E17" s="17">
        <f>'Letter format'!E17</f>
        <v>565</v>
      </c>
      <c r="F17" s="17">
        <f>'Letter format'!F17</f>
        <v>841</v>
      </c>
      <c r="G17" s="17" t="str">
        <f>'Letter format'!G17</f>
        <v>Yes</v>
      </c>
      <c r="H17" s="17" t="str">
        <f>'Letter format'!H17</f>
        <v>Yes</v>
      </c>
      <c r="I17" s="17" t="str">
        <f>'Letter format'!I17</f>
        <v>Yes</v>
      </c>
      <c r="J17" s="17" t="str">
        <f>'Letter format'!J17</f>
        <v>Yes</v>
      </c>
      <c r="K17" s="17" t="str">
        <f>'Letter format'!K17</f>
        <v>2200/3</v>
      </c>
      <c r="L17" s="17" t="str">
        <f>'Letter format'!L17</f>
        <v>1900/3</v>
      </c>
      <c r="M17" s="17" t="str">
        <f>'Letter format'!M17</f>
        <v>2400/3</v>
      </c>
      <c r="N17" s="23" t="str">
        <f>'Letter format'!N17</f>
        <v>2100/3</v>
      </c>
    </row>
    <row r="18" spans="1:14" ht="12.75" customHeight="1">
      <c r="A18" s="33" t="str">
        <f>'Letter format'!A18</f>
        <v>KMRB</v>
      </c>
      <c r="B18" s="8" t="str">
        <f>'Letter format'!B18</f>
        <v>CMB</v>
      </c>
      <c r="C18" s="8">
        <f>'Letter format'!C18</f>
        <v>38</v>
      </c>
      <c r="D18" s="8">
        <f>'Letter format'!D18</f>
        <v>2029</v>
      </c>
      <c r="E18" s="8">
        <f>'Letter format'!E18</f>
        <v>565</v>
      </c>
      <c r="F18" s="8">
        <f>'Letter format'!F18</f>
        <v>834</v>
      </c>
      <c r="G18" s="8" t="str">
        <f>'Letter format'!G18</f>
        <v>Yes</v>
      </c>
      <c r="H18" s="8" t="str">
        <f>'Letter format'!H18</f>
        <v>No</v>
      </c>
      <c r="I18" s="8" t="str">
        <f>'Letter format'!I18</f>
        <v>Yes</v>
      </c>
      <c r="J18" s="8" t="str">
        <f>'Letter format'!J18</f>
        <v>Yes</v>
      </c>
      <c r="K18" s="8" t="str">
        <f>'Letter format'!K18</f>
        <v>2300/3</v>
      </c>
      <c r="L18" s="8" t="str">
        <f>'Letter format'!L18</f>
        <v>2200/3</v>
      </c>
      <c r="M18" s="8" t="str">
        <f>'Letter format'!M18</f>
        <v>2500/3</v>
      </c>
      <c r="N18" s="11" t="str">
        <f>'Letter format'!N18</f>
        <v>2200/5</v>
      </c>
    </row>
    <row r="19" spans="1:14" ht="12.75" customHeight="1">
      <c r="A19" s="32" t="str">
        <f>'Letter format'!A19</f>
        <v>KMRB</v>
      </c>
      <c r="B19" s="17" t="str">
        <f>'Letter format'!B19</f>
        <v>WVU</v>
      </c>
      <c r="C19" s="17">
        <f>'Letter format'!C19</f>
        <v>93</v>
      </c>
      <c r="D19" s="17">
        <f>'Letter format'!D19</f>
        <v>3327</v>
      </c>
      <c r="E19" s="17">
        <f>'Letter format'!E19</f>
        <v>565</v>
      </c>
      <c r="F19" s="17">
        <f>'Letter format'!F19</f>
        <v>1089</v>
      </c>
      <c r="G19" s="17" t="str">
        <f>'Letter format'!G19</f>
        <v>Yes</v>
      </c>
      <c r="H19" s="17" t="str">
        <f>'Letter format'!H19</f>
        <v>No</v>
      </c>
      <c r="I19" s="17" t="str">
        <f>'Letter format'!I19</f>
        <v>Yes</v>
      </c>
      <c r="J19" s="17" t="str">
        <f>'Letter format'!J19</f>
        <v>Yes</v>
      </c>
      <c r="K19" s="17" t="str">
        <f>'Letter format'!K19</f>
        <v>3600/3</v>
      </c>
      <c r="L19" s="17" t="str">
        <f>'Letter format'!L19</f>
        <v>3300/3</v>
      </c>
      <c r="M19" s="17" t="str">
        <f>'Letter format'!M19</f>
        <v>3800/3</v>
      </c>
      <c r="N19" s="23" t="str">
        <f>'Letter format'!N19</f>
        <v>3300/5</v>
      </c>
    </row>
    <row r="20" spans="1:14" ht="12.75" customHeight="1">
      <c r="A20" s="33" t="str">
        <f>'Letter format'!A20</f>
        <v>KMRB</v>
      </c>
      <c r="B20" s="8" t="str">
        <f>'Letter format'!B20</f>
        <v>JH</v>
      </c>
      <c r="C20" s="8">
        <f>'Letter format'!C20</f>
        <v>65</v>
      </c>
      <c r="D20" s="8">
        <f>'Letter format'!D20</f>
        <v>1519</v>
      </c>
      <c r="E20" s="8">
        <f>'Letter format'!E20</f>
        <v>565</v>
      </c>
      <c r="F20" s="8">
        <f>'Letter format'!F20</f>
        <v>246</v>
      </c>
      <c r="G20" s="8" t="str">
        <f>'Letter format'!G20</f>
        <v>Yes</v>
      </c>
      <c r="H20" s="8" t="str">
        <f>'Letter format'!H20</f>
        <v>No</v>
      </c>
      <c r="I20" s="8" t="str">
        <f>'Letter format'!I20</f>
        <v>Yes</v>
      </c>
      <c r="J20" s="8" t="str">
        <f>'Letter format'!J20</f>
        <v>No</v>
      </c>
      <c r="K20" s="8" t="str">
        <f>'Letter format'!K20</f>
        <v>1800/3</v>
      </c>
      <c r="L20" s="8" t="str">
        <f>'Letter format'!L20</f>
        <v>2100/3</v>
      </c>
      <c r="M20" s="8" t="str">
        <f>'Letter format'!M20</f>
        <v>2000/3</v>
      </c>
      <c r="N20" s="11" t="str">
        <f>'Letter format'!N20</f>
        <v>2300/3</v>
      </c>
    </row>
    <row r="21" spans="1:14" ht="12.75" customHeight="1">
      <c r="A21" s="32" t="str">
        <f>'Letter format'!A21</f>
        <v>KMRB</v>
      </c>
      <c r="B21" s="17" t="str">
        <f>'Letter format'!B21</f>
        <v>WHC</v>
      </c>
      <c r="C21" s="17">
        <f>'Letter format'!C21</f>
        <v>53</v>
      </c>
      <c r="D21" s="17">
        <f>'Letter format'!D21</f>
        <v>1542</v>
      </c>
      <c r="E21" s="17">
        <f>'Letter format'!E21</f>
        <v>565</v>
      </c>
      <c r="F21" s="17">
        <f>'Letter format'!F21</f>
        <v>177</v>
      </c>
      <c r="G21" s="17" t="str">
        <f>'Letter format'!G21</f>
        <v>Yes</v>
      </c>
      <c r="H21" s="17" t="str">
        <f>'Letter format'!H21</f>
        <v>No</v>
      </c>
      <c r="I21" s="17" t="str">
        <f>'Letter format'!I21</f>
        <v>Yes</v>
      </c>
      <c r="J21" s="17" t="str">
        <f>'Letter format'!J21</f>
        <v>Yes</v>
      </c>
      <c r="K21" s="17" t="str">
        <f>'Letter format'!K21</f>
        <v>1800/3</v>
      </c>
      <c r="L21" s="17" t="str">
        <f>'Letter format'!L21</f>
        <v>2400/3</v>
      </c>
      <c r="M21" s="17" t="str">
        <f>'Letter format'!M21</f>
        <v>2000/3</v>
      </c>
      <c r="N21" s="23" t="str">
        <f>'Letter format'!N21</f>
        <v>2400/5</v>
      </c>
    </row>
    <row r="22" spans="1:14" ht="12.75" customHeight="1">
      <c r="A22" s="33" t="str">
        <f>'Letter format'!A22</f>
        <v>KMRB</v>
      </c>
      <c r="B22" s="8" t="str">
        <f>'Letter format'!B22</f>
        <v>WRAMC</v>
      </c>
      <c r="C22" s="8">
        <f>'Letter format'!C22</f>
        <v>51</v>
      </c>
      <c r="D22" s="8">
        <f>'Letter format'!D22</f>
        <v>1542</v>
      </c>
      <c r="E22" s="8">
        <f>'Letter format'!E22</f>
        <v>565</v>
      </c>
      <c r="F22" s="8">
        <f>'Letter format'!F22</f>
        <v>304</v>
      </c>
      <c r="G22" s="8" t="str">
        <f>'Letter format'!G22</f>
        <v>Yes</v>
      </c>
      <c r="H22" s="8" t="str">
        <f>'Letter format'!H22</f>
        <v>No</v>
      </c>
      <c r="I22" s="8" t="str">
        <f>'Letter format'!I22</f>
        <v>Yes</v>
      </c>
      <c r="J22" s="8" t="str">
        <f>'Letter format'!J22</f>
        <v>No</v>
      </c>
      <c r="K22" s="8" t="str">
        <f>'Letter format'!K22</f>
        <v>1800/3</v>
      </c>
      <c r="L22" s="8" t="str">
        <f>'Letter format'!L22</f>
        <v>2100/3</v>
      </c>
      <c r="M22" s="8" t="str">
        <f>'Letter format'!M22</f>
        <v>2000/3</v>
      </c>
      <c r="N22" s="11" t="str">
        <f>'Letter format'!N22</f>
        <v>2300/3</v>
      </c>
    </row>
    <row r="23" spans="1:14" ht="12.75" customHeight="1">
      <c r="A23" s="32" t="str">
        <f>'Letter format'!A23</f>
        <v>MAR</v>
      </c>
      <c r="B23" s="17" t="str">
        <f>'Letter format'!B23</f>
        <v>FRFX</v>
      </c>
      <c r="C23" s="17">
        <f>'Letter format'!C23</f>
        <v>49</v>
      </c>
      <c r="D23" s="17">
        <f>'Letter format'!D23</f>
        <v>1542</v>
      </c>
      <c r="E23" s="17">
        <f>'Letter format'!E23</f>
        <v>546</v>
      </c>
      <c r="F23" s="17">
        <f>'Letter format'!F23</f>
        <v>370</v>
      </c>
      <c r="G23" s="17" t="str">
        <f>'Letter format'!G23</f>
        <v>Yes</v>
      </c>
      <c r="H23" s="17" t="str">
        <f>'Letter format'!H23</f>
        <v>No</v>
      </c>
      <c r="I23" s="17" t="str">
        <f>'Letter format'!I23</f>
        <v>Yes</v>
      </c>
      <c r="J23" s="17" t="str">
        <f>'Letter format'!J23</f>
        <v>No</v>
      </c>
      <c r="K23" s="17" t="str">
        <f>'Letter format'!K23</f>
        <v>1800/3</v>
      </c>
      <c r="L23" s="17" t="str">
        <f>'Letter format'!L23</f>
        <v>2000/3</v>
      </c>
      <c r="M23" s="17" t="str">
        <f>'Letter format'!M23</f>
        <v>2000/3</v>
      </c>
      <c r="N23" s="23" t="str">
        <f>'Letter format'!N23</f>
        <v>2200/3</v>
      </c>
    </row>
    <row r="24" spans="1:14" ht="12.75" customHeight="1">
      <c r="A24" s="33" t="str">
        <f>'Letter format'!A24</f>
        <v>MAR</v>
      </c>
      <c r="B24" s="8" t="str">
        <f>'Letter format'!B24</f>
        <v>WIN</v>
      </c>
      <c r="C24" s="8">
        <f>'Letter format'!C24</f>
        <v>19</v>
      </c>
      <c r="D24" s="8">
        <f>'Letter format'!D24</f>
        <v>934</v>
      </c>
      <c r="E24" s="8">
        <f>'Letter format'!E24</f>
        <v>546</v>
      </c>
      <c r="F24" s="8">
        <f>'Letter format'!F24</f>
        <v>829</v>
      </c>
      <c r="G24" s="8" t="str">
        <f>'Letter format'!G24</f>
        <v>Yes</v>
      </c>
      <c r="H24" s="8" t="str">
        <f>'Letter format'!H24</f>
        <v>Yes</v>
      </c>
      <c r="I24" s="8" t="str">
        <f>'Letter format'!I24</f>
        <v>Yes</v>
      </c>
      <c r="J24" s="8" t="str">
        <f>'Letter format'!J24</f>
        <v>Yes</v>
      </c>
      <c r="K24" s="8" t="str">
        <f>'Letter format'!K24</f>
        <v>1200/3</v>
      </c>
      <c r="L24" s="8" t="str">
        <f>'Letter format'!L24</f>
        <v>1000/3</v>
      </c>
      <c r="M24" s="8" t="str">
        <f>'Letter format'!M24</f>
        <v>1400/3</v>
      </c>
      <c r="N24" s="11" t="str">
        <f>'Letter format'!N24</f>
        <v>1200/3</v>
      </c>
    </row>
    <row r="25" spans="1:14" ht="12.75" customHeight="1" thickBot="1">
      <c r="A25" s="42" t="str">
        <f>'Letter format'!A25</f>
        <v>WIN</v>
      </c>
      <c r="B25" s="21" t="str">
        <f>'Letter format'!B25</f>
        <v>FRFX</v>
      </c>
      <c r="C25" s="21">
        <f>'Letter format'!C25</f>
        <v>46</v>
      </c>
      <c r="D25" s="21">
        <f>'Letter format'!D25</f>
        <v>1736</v>
      </c>
      <c r="E25" s="21">
        <f>'Letter format'!E25</f>
        <v>829</v>
      </c>
      <c r="F25" s="21">
        <f>'Letter format'!F25</f>
        <v>370</v>
      </c>
      <c r="G25" s="21" t="str">
        <f>'Letter format'!G25</f>
        <v>Yes</v>
      </c>
      <c r="H25" s="21" t="str">
        <f>'Letter format'!H25</f>
        <v>No</v>
      </c>
      <c r="I25" s="21" t="str">
        <f>'Letter format'!I25</f>
        <v>Yes</v>
      </c>
      <c r="J25" s="21" t="str">
        <f>'Letter format'!J25</f>
        <v>No</v>
      </c>
      <c r="K25" s="21" t="str">
        <f>'Letter format'!K25</f>
        <v>1800/3</v>
      </c>
      <c r="L25" s="21" t="str">
        <f>'Letter format'!L25</f>
        <v>2200/3</v>
      </c>
      <c r="M25" s="21" t="str">
        <f>'Letter format'!M25</f>
        <v>2000/3</v>
      </c>
      <c r="N25" s="22" t="str">
        <f>'Letter format'!N25</f>
        <v>2400/3</v>
      </c>
    </row>
  </sheetData>
  <mergeCells count="1">
    <mergeCell ref="A1:K1"/>
  </mergeCells>
  <phoneticPr fontId="4" type="noConversion"/>
  <pageMargins left="0.78749999999999998" right="0.78749999999999998" top="1.05277777777778" bottom="1.05277777777778" header="0.78749999999999998" footer="0.78749999999999998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Letter format</vt:lpstr>
      <vt:lpstr>Kneeboard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ijkl</cp:lastModifiedBy>
  <cp:lastPrinted>2011-03-13T13:24:27Z</cp:lastPrinted>
  <dcterms:created xsi:type="dcterms:W3CDTF">2011-02-15T11:30:49Z</dcterms:created>
  <dcterms:modified xsi:type="dcterms:W3CDTF">2014-12-21T23:00:05Z</dcterms:modified>
</cp:coreProperties>
</file>